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F60EBE9A-0B4A-473B-B576-C8F11BC04728}" xr6:coauthVersionLast="47" xr6:coauthVersionMax="47" xr10:uidLastSave="{00000000-0000-0000-0000-000000000000}"/>
  <bookViews>
    <workbookView xWindow="-120" yWindow="-120" windowWidth="29040" windowHeight="15720" xr2:uid="{00000000-000D-0000-FFFF-FFFF00000000}"/>
  </bookViews>
  <sheets>
    <sheet name="Akt nr.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H15" i="1" l="1"/>
  <c r="J15" i="1"/>
  <c r="F14" i="1"/>
  <c r="F15" i="1"/>
  <c r="J14" i="1" l="1"/>
  <c r="H14" i="1"/>
  <c r="J13" i="1"/>
  <c r="J17" i="1" s="1"/>
  <c r="J18" i="1" s="1"/>
  <c r="H13" i="1"/>
  <c r="H17" i="1" l="1"/>
  <c r="H18" i="1" s="1"/>
  <c r="J19" i="1"/>
  <c r="F13" i="1"/>
  <c r="F17" i="1" s="1"/>
  <c r="H4" i="1" l="1"/>
  <c r="F19" i="1"/>
  <c r="H5" i="1"/>
  <c r="H19" i="1"/>
</calcChain>
</file>

<file path=xl/sharedStrings.xml><?xml version="1.0" encoding="utf-8"?>
<sst xmlns="http://schemas.openxmlformats.org/spreadsheetml/2006/main" count="39" uniqueCount="33">
  <si>
    <t>Jrk.nr</t>
  </si>
  <si>
    <t>Töö või kulu kirjeldus</t>
  </si>
  <si>
    <t>Ühik</t>
  </si>
  <si>
    <t>Maht</t>
  </si>
  <si>
    <t>töö</t>
  </si>
  <si>
    <t>Summa</t>
  </si>
  <si>
    <t xml:space="preserve">Ehitustööd </t>
  </si>
  <si>
    <t>KOKKU</t>
  </si>
  <si>
    <t>Objekt</t>
  </si>
  <si>
    <t>Tellija</t>
  </si>
  <si>
    <t>Töövõtja</t>
  </si>
  <si>
    <t>Nordpont OÜ</t>
  </si>
  <si>
    <t>Tööde maksumus</t>
  </si>
  <si>
    <t>Teostatud tööde % ehitustööde algusest</t>
  </si>
  <si>
    <t>Töömahuloend</t>
  </si>
  <si>
    <t>Teostatud eh.montaaztööde maksumus</t>
  </si>
  <si>
    <t>Leping</t>
  </si>
  <si>
    <t>Eelnevalt akteeritud</t>
  </si>
  <si>
    <t>Aruande perioodil</t>
  </si>
  <si>
    <t>Ühiku hind</t>
  </si>
  <si>
    <t>Töövõtja esindaja: Kristian Pärtma</t>
  </si>
  <si>
    <t>Riigimetsa Majandamise Keskus (RMK)</t>
  </si>
  <si>
    <t>Tellija esindaja: Malle Oras</t>
  </si>
  <si>
    <t>Akt nr. 1                          18.08.2025</t>
  </si>
  <si>
    <t>Valgesoo vaatetorn</t>
  </si>
  <si>
    <t>1.1</t>
  </si>
  <si>
    <t>Postipragude avamine ja puhastus, mõrade kokkusurumine pitskruvidega võimalusel, torni toestamine enne keevitust, keevitustööd, jalandisse veevooluavade puurimine pärast jootebetooni eemaldamist, keeviste puhastamine ja katmine külmtsingiga, keeviste põhivärviga ülevaärvimine, keeviste katmine korrosioonisvastase vahaga seestpoolt</t>
  </si>
  <si>
    <t>1.2</t>
  </si>
  <si>
    <t>1.3</t>
  </si>
  <si>
    <t>Torni ülevaatus</t>
  </si>
  <si>
    <t>Käibemaks 24%</t>
  </si>
  <si>
    <r>
      <t xml:space="preserve">Jootebetooni eemaldamine ja utiliseerimine </t>
    </r>
    <r>
      <rPr>
        <sz val="10"/>
        <color rgb="FFFF0000"/>
        <rFont val="Times New Roman"/>
        <family val="1"/>
      </rPr>
      <t>(eemaldati ainult ühe posti jootebetoon ning otsustati, et teistelt postidelt jootebetooni ei eemaldata ning lammutatud jootebetoon taastatakse)</t>
    </r>
  </si>
  <si>
    <t>VALGESOO VAATETORN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</si>
</sst>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186"/>
      <scheme val="minor"/>
    </font>
    <font>
      <b/>
      <sz val="10"/>
      <name val="Times New Roman"/>
      <family val="1"/>
      <charset val="186"/>
    </font>
    <font>
      <sz val="10"/>
      <name val="Arial"/>
      <family val="2"/>
      <charset val="186"/>
    </font>
    <font>
      <b/>
      <sz val="10"/>
      <color indexed="8"/>
      <name val="Times New Roman"/>
      <family val="1"/>
      <charset val="186"/>
    </font>
    <font>
      <sz val="10"/>
      <color theme="1"/>
      <name val="Times New Roman"/>
      <family val="1"/>
      <charset val="186"/>
    </font>
    <font>
      <sz val="10"/>
      <color indexed="8"/>
      <name val="Times New Roman"/>
      <family val="1"/>
      <charset val="186"/>
    </font>
    <font>
      <sz val="11"/>
      <color theme="1"/>
      <name val="Times New Roman"/>
      <family val="1"/>
      <charset val="186"/>
    </font>
    <font>
      <b/>
      <sz val="14"/>
      <name val="Times New Roman"/>
      <family val="1"/>
      <charset val="186"/>
    </font>
    <font>
      <b/>
      <sz val="11"/>
      <color theme="1"/>
      <name val="Times New Roman"/>
      <family val="1"/>
      <charset val="186"/>
    </font>
    <font>
      <b/>
      <sz val="10"/>
      <color theme="1"/>
      <name val="Times New Roman"/>
      <family val="1"/>
      <charset val="186"/>
    </font>
    <font>
      <sz val="10"/>
      <name val="Times New Roman"/>
      <family val="1"/>
      <charset val="186"/>
    </font>
    <font>
      <sz val="10"/>
      <color rgb="FFFF0000"/>
      <name val="Times New Roman"/>
      <family val="1"/>
    </font>
  </fonts>
  <fills count="3">
    <fill>
      <patternFill patternType="none"/>
    </fill>
    <fill>
      <patternFill patternType="gray125"/>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1" fillId="0" borderId="0"/>
  </cellStyleXfs>
  <cellXfs count="60">
    <xf numFmtId="0" fontId="0" fillId="0" borderId="0" xfId="0"/>
    <xf numFmtId="0" fontId="5" fillId="0" borderId="0" xfId="0" applyFont="1"/>
    <xf numFmtId="0" fontId="5" fillId="0" borderId="0" xfId="0" applyFont="1" applyAlignment="1">
      <alignment wrapText="1"/>
    </xf>
    <xf numFmtId="0" fontId="4" fillId="2" borderId="1" xfId="0" applyFont="1" applyFill="1" applyBorder="1" applyAlignment="1">
      <alignment horizontal="center" vertical="center" wrapText="1"/>
    </xf>
    <xf numFmtId="0" fontId="7" fillId="0" borderId="0" xfId="0" applyFont="1"/>
    <xf numFmtId="49" fontId="7" fillId="0" borderId="1" xfId="0" applyNumberFormat="1"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49" fontId="2" fillId="0" borderId="1" xfId="1" applyNumberFormat="1" applyFont="1" applyBorder="1" applyAlignment="1" applyProtection="1">
      <alignment horizontal="right" vertical="top" wrapText="1"/>
      <protection hidden="1"/>
    </xf>
    <xf numFmtId="0" fontId="2" fillId="0" borderId="1" xfId="1" applyFont="1" applyBorder="1" applyAlignment="1" applyProtection="1">
      <alignment horizontal="right" vertical="top" wrapText="1"/>
      <protection hidden="1"/>
    </xf>
    <xf numFmtId="0" fontId="7" fillId="0" borderId="1" xfId="0" applyFont="1" applyBorder="1"/>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1" applyFont="1" applyFill="1" applyBorder="1" applyAlignment="1">
      <alignment horizontal="center" vertical="center" wrapText="1"/>
    </xf>
    <xf numFmtId="2" fontId="5" fillId="0" borderId="1" xfId="0" applyNumberFormat="1" applyFont="1" applyBorder="1" applyAlignment="1">
      <alignment vertical="center"/>
    </xf>
    <xf numFmtId="0" fontId="5" fillId="0" borderId="0" xfId="0" applyFont="1" applyAlignment="1">
      <alignment horizontal="center"/>
    </xf>
    <xf numFmtId="49" fontId="11" fillId="0" borderId="0" xfId="0" applyNumberFormat="1" applyFont="1" applyAlignment="1">
      <alignment vertical="top"/>
    </xf>
    <xf numFmtId="0" fontId="11" fillId="0" borderId="1" xfId="0" applyFont="1" applyBorder="1" applyAlignment="1">
      <alignment vertical="center" wrapText="1"/>
    </xf>
    <xf numFmtId="0" fontId="11" fillId="0" borderId="1" xfId="0" applyFont="1" applyBorder="1" applyAlignment="1">
      <alignment horizontal="center" vertical="center"/>
    </xf>
    <xf numFmtId="3" fontId="11" fillId="0" borderId="1" xfId="0" applyNumberFormat="1" applyFont="1" applyBorder="1" applyAlignment="1">
      <alignment horizontal="center" vertical="center"/>
    </xf>
    <xf numFmtId="0" fontId="5" fillId="2" borderId="1" xfId="0" applyFont="1" applyFill="1" applyBorder="1" applyAlignment="1">
      <alignment vertical="center"/>
    </xf>
    <xf numFmtId="2" fontId="5" fillId="2" borderId="1" xfId="0" applyNumberFormat="1" applyFont="1" applyFill="1" applyBorder="1" applyAlignment="1">
      <alignment vertical="center"/>
    </xf>
    <xf numFmtId="0" fontId="5" fillId="0" borderId="1" xfId="0" applyFont="1" applyBorder="1" applyAlignment="1">
      <alignment vertical="center"/>
    </xf>
    <xf numFmtId="0" fontId="2" fillId="0" borderId="1" xfId="0" applyFont="1" applyBorder="1" applyAlignment="1">
      <alignment vertical="center" wrapText="1"/>
    </xf>
    <xf numFmtId="0" fontId="5" fillId="0" borderId="0" xfId="0" applyFont="1" applyAlignment="1">
      <alignment horizontal="righ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2" fontId="0" fillId="0" borderId="0" xfId="0" applyNumberFormat="1"/>
    <xf numFmtId="2" fontId="7" fillId="0" borderId="0" xfId="0" applyNumberFormat="1" applyFont="1"/>
    <xf numFmtId="4" fontId="10" fillId="0" borderId="1" xfId="0" applyNumberFormat="1" applyFont="1" applyBorder="1" applyAlignment="1">
      <alignment vertical="center"/>
    </xf>
    <xf numFmtId="4" fontId="5" fillId="0" borderId="1" xfId="0" applyNumberFormat="1" applyFont="1" applyBorder="1" applyAlignment="1">
      <alignment vertical="center"/>
    </xf>
    <xf numFmtId="1" fontId="5" fillId="0" borderId="1" xfId="0" applyNumberFormat="1" applyFont="1" applyBorder="1" applyAlignment="1">
      <alignment vertical="center"/>
    </xf>
    <xf numFmtId="0" fontId="11" fillId="0" borderId="1" xfId="0" applyFont="1" applyBorder="1" applyAlignment="1">
      <alignment horizontal="center" vertical="center" wrapText="1"/>
    </xf>
    <xf numFmtId="4" fontId="6" fillId="0" borderId="1"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6"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xf>
    <xf numFmtId="49" fontId="11" fillId="0" borderId="0" xfId="0" applyNumberFormat="1" applyFont="1" applyAlignment="1">
      <alignment horizontal="center" vertical="top"/>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2" fillId="0" borderId="1"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Border="1"/>
    <xf numFmtId="2" fontId="5" fillId="0" borderId="0" xfId="0" applyNumberFormat="1" applyFont="1" applyBorder="1" applyAlignment="1">
      <alignment vertical="center"/>
    </xf>
    <xf numFmtId="0" fontId="5" fillId="0" borderId="0" xfId="0" applyFont="1" applyBorder="1" applyAlignment="1">
      <alignment vertical="center"/>
    </xf>
    <xf numFmtId="4" fontId="5" fillId="0" borderId="0" xfId="0" applyNumberFormat="1" applyFont="1" applyBorder="1" applyAlignment="1">
      <alignment vertical="center"/>
    </xf>
    <xf numFmtId="4" fontId="10" fillId="0" borderId="0" xfId="0" applyNumberFormat="1" applyFont="1" applyBorder="1" applyAlignment="1">
      <alignment vertical="center"/>
    </xf>
    <xf numFmtId="0" fontId="5" fillId="0" borderId="0" xfId="0" applyFont="1" applyFill="1" applyBorder="1" applyAlignment="1">
      <alignment vertical="center"/>
    </xf>
    <xf numFmtId="2" fontId="5" fillId="0" borderId="0" xfId="0" applyNumberFormat="1" applyFont="1" applyFill="1" applyBorder="1" applyAlignment="1">
      <alignment vertical="center"/>
    </xf>
    <xf numFmtId="49" fontId="5" fillId="0" borderId="1" xfId="0" applyNumberFormat="1" applyFont="1" applyBorder="1" applyAlignment="1">
      <alignment vertical="center"/>
    </xf>
    <xf numFmtId="49" fontId="2" fillId="0" borderId="1" xfId="0" applyNumberFormat="1" applyFont="1" applyBorder="1" applyAlignment="1">
      <alignment vertical="center"/>
    </xf>
    <xf numFmtId="49" fontId="11" fillId="0" borderId="1" xfId="0" applyNumberFormat="1" applyFont="1" applyBorder="1" applyAlignment="1">
      <alignment horizontal="center" vertical="center"/>
    </xf>
    <xf numFmtId="0" fontId="10" fillId="0" borderId="1" xfId="0" applyFont="1" applyBorder="1" applyAlignment="1">
      <alignment horizontal="right" vertical="center"/>
    </xf>
    <xf numFmtId="0" fontId="5" fillId="0" borderId="0" xfId="0" applyFont="1" applyBorder="1" applyAlignment="1">
      <alignment vertical="center" wrapText="1"/>
    </xf>
  </cellXfs>
  <cellStyles count="3">
    <cellStyle name="Normal" xfId="0" builtinId="0"/>
    <cellStyle name="Normal 17" xfId="2" xr:uid="{00000000-0005-0000-0000-000001000000}"/>
    <cellStyle name="Normal_Sheet1"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workbookViewId="0">
      <selection activeCell="B13" sqref="B13"/>
    </sheetView>
  </sheetViews>
  <sheetFormatPr defaultRowHeight="15" x14ac:dyDescent="0.25"/>
  <cols>
    <col min="1" max="1" width="6.140625" customWidth="1"/>
    <col min="2" max="2" width="36" customWidth="1"/>
    <col min="3" max="3" width="10" customWidth="1"/>
    <col min="4" max="4" width="10.28515625" customWidth="1"/>
    <col min="5" max="5" width="10.7109375" bestFit="1" customWidth="1"/>
    <col min="6" max="6" width="10.85546875" customWidth="1"/>
    <col min="8" max="8" width="9.85546875" bestFit="1" customWidth="1"/>
    <col min="10" max="10" width="9.5703125" bestFit="1" customWidth="1"/>
    <col min="12" max="12" width="11" customWidth="1"/>
  </cols>
  <sheetData>
    <row r="1" spans="1:12" ht="27" customHeight="1" x14ac:dyDescent="0.25">
      <c r="A1" s="1"/>
      <c r="B1" s="2"/>
      <c r="C1" s="1"/>
      <c r="D1" s="36" t="s">
        <v>8</v>
      </c>
      <c r="E1" s="37"/>
      <c r="F1" s="37"/>
      <c r="G1" s="38"/>
      <c r="H1" s="39" t="s">
        <v>24</v>
      </c>
      <c r="I1" s="39"/>
      <c r="J1" s="39"/>
      <c r="K1" s="39"/>
      <c r="L1" s="39"/>
    </row>
    <row r="2" spans="1:12" x14ac:dyDescent="0.25">
      <c r="A2" s="1"/>
      <c r="B2" s="2"/>
      <c r="C2" s="1"/>
      <c r="D2" s="40" t="s">
        <v>9</v>
      </c>
      <c r="E2" s="40"/>
      <c r="F2" s="40"/>
      <c r="G2" s="40"/>
      <c r="H2" s="39" t="s">
        <v>21</v>
      </c>
      <c r="I2" s="41"/>
      <c r="J2" s="41"/>
      <c r="K2" s="41"/>
      <c r="L2" s="41"/>
    </row>
    <row r="3" spans="1:12" x14ac:dyDescent="0.25">
      <c r="A3" s="1"/>
      <c r="B3" s="2"/>
      <c r="C3" s="1"/>
      <c r="D3" s="40" t="s">
        <v>10</v>
      </c>
      <c r="E3" s="40"/>
      <c r="F3" s="40"/>
      <c r="G3" s="40"/>
      <c r="H3" s="41" t="s">
        <v>11</v>
      </c>
      <c r="I3" s="41"/>
      <c r="J3" s="41"/>
      <c r="K3" s="41"/>
      <c r="L3" s="41"/>
    </row>
    <row r="4" spans="1:12" x14ac:dyDescent="0.25">
      <c r="A4" s="1"/>
      <c r="B4" s="2"/>
      <c r="C4" s="1"/>
      <c r="D4" s="34" t="s">
        <v>12</v>
      </c>
      <c r="E4" s="34"/>
      <c r="F4" s="34"/>
      <c r="G4" s="34"/>
      <c r="H4" s="35">
        <f>F17</f>
        <v>4725</v>
      </c>
      <c r="I4" s="35"/>
      <c r="J4" s="35"/>
      <c r="K4" s="35"/>
      <c r="L4" s="35"/>
    </row>
    <row r="5" spans="1:12" x14ac:dyDescent="0.25">
      <c r="A5" s="1"/>
      <c r="B5" s="2"/>
      <c r="C5" s="1"/>
      <c r="D5" s="34" t="s">
        <v>13</v>
      </c>
      <c r="E5" s="34"/>
      <c r="F5" s="34"/>
      <c r="G5" s="34"/>
      <c r="H5" s="35">
        <f>(H17+J17)/F17*100</f>
        <v>95.026455026455025</v>
      </c>
      <c r="I5" s="35"/>
      <c r="J5" s="35"/>
      <c r="K5" s="35"/>
      <c r="L5" s="35"/>
    </row>
    <row r="6" spans="1:12" x14ac:dyDescent="0.25">
      <c r="A6" s="1"/>
      <c r="B6" s="2"/>
      <c r="C6" s="1"/>
      <c r="D6" s="1"/>
      <c r="E6" s="1"/>
      <c r="F6" s="1"/>
      <c r="G6" s="1"/>
      <c r="H6" s="1"/>
      <c r="I6" s="1"/>
      <c r="J6" s="1"/>
      <c r="K6" s="1"/>
      <c r="L6" s="1"/>
    </row>
    <row r="7" spans="1:12" x14ac:dyDescent="0.25">
      <c r="A7" s="55"/>
      <c r="B7" s="56" t="s">
        <v>23</v>
      </c>
      <c r="C7" s="55"/>
      <c r="D7" s="55"/>
      <c r="E7" s="43"/>
      <c r="F7" s="43"/>
      <c r="G7" s="44"/>
      <c r="H7" s="44"/>
      <c r="I7" s="22"/>
      <c r="J7" s="22"/>
      <c r="K7" s="24"/>
      <c r="L7" s="24"/>
    </row>
    <row r="8" spans="1:12" ht="18.75" x14ac:dyDescent="0.25">
      <c r="A8" s="45" t="s">
        <v>14</v>
      </c>
      <c r="B8" s="45"/>
      <c r="C8" s="45"/>
      <c r="D8" s="45"/>
      <c r="E8" s="45"/>
      <c r="F8" s="45"/>
      <c r="G8" s="43" t="s">
        <v>15</v>
      </c>
      <c r="H8" s="43"/>
      <c r="I8" s="43"/>
      <c r="J8" s="43"/>
      <c r="K8" s="59"/>
      <c r="L8" s="59"/>
    </row>
    <row r="9" spans="1:12" ht="29.25" customHeight="1" x14ac:dyDescent="0.25">
      <c r="A9" s="5"/>
      <c r="B9" s="6"/>
      <c r="C9" s="7"/>
      <c r="D9" s="7"/>
      <c r="E9" s="46" t="s">
        <v>16</v>
      </c>
      <c r="F9" s="46"/>
      <c r="G9" s="43" t="s">
        <v>17</v>
      </c>
      <c r="H9" s="43"/>
      <c r="I9" s="43" t="s">
        <v>18</v>
      </c>
      <c r="J9" s="43"/>
      <c r="K9" s="59"/>
      <c r="L9" s="59"/>
    </row>
    <row r="10" spans="1:12" ht="16.5" customHeight="1" x14ac:dyDescent="0.25">
      <c r="A10" s="25" t="s">
        <v>0</v>
      </c>
      <c r="B10" s="26" t="s">
        <v>1</v>
      </c>
      <c r="C10" s="26" t="s">
        <v>2</v>
      </c>
      <c r="D10" s="26" t="s">
        <v>3</v>
      </c>
      <c r="E10" s="27" t="s">
        <v>19</v>
      </c>
      <c r="F10" s="27" t="s">
        <v>5</v>
      </c>
      <c r="G10" s="28" t="s">
        <v>3</v>
      </c>
      <c r="H10" s="28" t="s">
        <v>5</v>
      </c>
      <c r="I10" s="28" t="s">
        <v>3</v>
      </c>
      <c r="J10" s="28" t="s">
        <v>5</v>
      </c>
      <c r="K10" s="47"/>
      <c r="L10" s="47"/>
    </row>
    <row r="11" spans="1:12" x14ac:dyDescent="0.25">
      <c r="A11" s="8"/>
      <c r="B11" s="9"/>
      <c r="C11" s="9"/>
      <c r="D11" s="9"/>
      <c r="E11" s="10"/>
      <c r="F11" s="10"/>
      <c r="G11" s="10"/>
      <c r="H11" s="10"/>
      <c r="I11" s="10"/>
      <c r="J11" s="10"/>
      <c r="K11" s="48"/>
      <c r="L11" s="48"/>
    </row>
    <row r="12" spans="1:12" x14ac:dyDescent="0.25">
      <c r="A12" s="11"/>
      <c r="B12" s="12" t="s">
        <v>32</v>
      </c>
      <c r="C12" s="13"/>
      <c r="D12" s="3"/>
      <c r="E12" s="20"/>
      <c r="F12" s="21"/>
      <c r="G12" s="20"/>
      <c r="H12" s="21"/>
      <c r="I12" s="20"/>
      <c r="J12" s="21"/>
      <c r="K12" s="53"/>
      <c r="L12" s="54"/>
    </row>
    <row r="13" spans="1:12" ht="114.75" x14ac:dyDescent="0.25">
      <c r="A13" s="57" t="s">
        <v>25</v>
      </c>
      <c r="B13" s="17" t="s">
        <v>26</v>
      </c>
      <c r="C13" s="18" t="s">
        <v>4</v>
      </c>
      <c r="D13" s="19">
        <v>1</v>
      </c>
      <c r="E13" s="14">
        <v>3250</v>
      </c>
      <c r="F13" s="14">
        <f>D13*E13</f>
        <v>3250</v>
      </c>
      <c r="G13" s="33"/>
      <c r="H13" s="14">
        <f t="shared" ref="H13:H14" si="0">G13*E13</f>
        <v>0</v>
      </c>
      <c r="I13" s="14">
        <v>1</v>
      </c>
      <c r="J13" s="14">
        <f t="shared" ref="J13:J14" si="1">I13*E13</f>
        <v>3250</v>
      </c>
      <c r="K13" s="49"/>
      <c r="L13" s="49"/>
    </row>
    <row r="14" spans="1:12" ht="63.75" x14ac:dyDescent="0.25">
      <c r="A14" s="57" t="s">
        <v>27</v>
      </c>
      <c r="B14" s="17" t="s">
        <v>31</v>
      </c>
      <c r="C14" s="18" t="s">
        <v>4</v>
      </c>
      <c r="D14" s="19">
        <v>1</v>
      </c>
      <c r="E14" s="14">
        <v>1175</v>
      </c>
      <c r="F14" s="14">
        <f t="shared" ref="F14:F15" si="2">D14*E14</f>
        <v>1175</v>
      </c>
      <c r="G14" s="33"/>
      <c r="H14" s="14">
        <f t="shared" si="0"/>
        <v>0</v>
      </c>
      <c r="I14" s="14">
        <v>0.8</v>
      </c>
      <c r="J14" s="14">
        <f t="shared" si="1"/>
        <v>940</v>
      </c>
      <c r="K14" s="49"/>
      <c r="L14" s="49"/>
    </row>
    <row r="15" spans="1:12" x14ac:dyDescent="0.25">
      <c r="A15" s="57" t="s">
        <v>28</v>
      </c>
      <c r="B15" s="17" t="s">
        <v>29</v>
      </c>
      <c r="C15" s="18" t="s">
        <v>4</v>
      </c>
      <c r="D15" s="19">
        <v>1</v>
      </c>
      <c r="E15" s="14">
        <v>300</v>
      </c>
      <c r="F15" s="14">
        <f t="shared" si="2"/>
        <v>300</v>
      </c>
      <c r="G15" s="33"/>
      <c r="H15" s="14">
        <f t="shared" ref="H15" si="3">G15*E15</f>
        <v>0</v>
      </c>
      <c r="I15" s="14">
        <v>1</v>
      </c>
      <c r="J15" s="14">
        <f t="shared" ref="J15" si="4">I15*E15</f>
        <v>300</v>
      </c>
      <c r="K15" s="49"/>
      <c r="L15" s="49"/>
    </row>
    <row r="16" spans="1:12" x14ac:dyDescent="0.25">
      <c r="A16" s="22"/>
      <c r="B16" s="23"/>
      <c r="C16" s="22"/>
      <c r="D16" s="22"/>
      <c r="E16" s="22"/>
      <c r="F16" s="22"/>
      <c r="G16" s="22"/>
      <c r="H16" s="22"/>
      <c r="I16" s="22"/>
      <c r="J16" s="22"/>
      <c r="K16" s="50"/>
      <c r="L16" s="50"/>
    </row>
    <row r="17" spans="1:12" x14ac:dyDescent="0.25">
      <c r="A17" s="22"/>
      <c r="B17" s="58" t="s">
        <v>6</v>
      </c>
      <c r="C17" s="58"/>
      <c r="D17" s="58"/>
      <c r="E17" s="58"/>
      <c r="F17" s="31">
        <f>SUM(F12:F15)</f>
        <v>4725</v>
      </c>
      <c r="G17" s="32"/>
      <c r="H17" s="31">
        <f>SUM(H12:H15)</f>
        <v>0</v>
      </c>
      <c r="I17" s="32"/>
      <c r="J17" s="31">
        <f>SUM(J12:J15)</f>
        <v>4490</v>
      </c>
      <c r="K17" s="51"/>
      <c r="L17" s="52"/>
    </row>
    <row r="18" spans="1:12" x14ac:dyDescent="0.25">
      <c r="A18" s="22"/>
      <c r="B18" s="58" t="s">
        <v>30</v>
      </c>
      <c r="C18" s="58"/>
      <c r="D18" s="58"/>
      <c r="E18" s="58"/>
      <c r="F18" s="31">
        <f>F17*0.24</f>
        <v>1134</v>
      </c>
      <c r="G18" s="32"/>
      <c r="H18" s="31">
        <f>H17*0.24</f>
        <v>0</v>
      </c>
      <c r="I18" s="31"/>
      <c r="J18" s="31">
        <f>J17*0.24</f>
        <v>1077.5999999999999</v>
      </c>
      <c r="K18" s="52"/>
      <c r="L18" s="52"/>
    </row>
    <row r="19" spans="1:12" x14ac:dyDescent="0.25">
      <c r="A19" s="22"/>
      <c r="B19" s="58" t="s">
        <v>7</v>
      </c>
      <c r="C19" s="58"/>
      <c r="D19" s="58"/>
      <c r="E19" s="58"/>
      <c r="F19" s="31">
        <f>SUM(F17:F18)</f>
        <v>5859</v>
      </c>
      <c r="G19" s="32"/>
      <c r="H19" s="31">
        <f>SUM(H17:H18)</f>
        <v>0</v>
      </c>
      <c r="I19" s="31"/>
      <c r="J19" s="31">
        <f>SUM(J17:J18)</f>
        <v>5567.6</v>
      </c>
      <c r="K19" s="52"/>
      <c r="L19" s="52"/>
    </row>
    <row r="20" spans="1:12" x14ac:dyDescent="0.25">
      <c r="A20" s="1"/>
      <c r="B20" s="1"/>
      <c r="C20" s="1"/>
      <c r="D20" s="1"/>
      <c r="E20" s="1"/>
      <c r="F20" s="1"/>
      <c r="G20" s="1"/>
      <c r="H20" s="1"/>
      <c r="I20" s="1"/>
      <c r="J20" s="1"/>
      <c r="K20" s="1"/>
      <c r="L20" s="1"/>
    </row>
    <row r="21" spans="1:12" x14ac:dyDescent="0.25">
      <c r="A21" s="15"/>
      <c r="B21" s="16" t="s">
        <v>20</v>
      </c>
      <c r="C21" s="16"/>
      <c r="D21" s="42" t="s">
        <v>22</v>
      </c>
      <c r="E21" s="42"/>
      <c r="F21" s="42"/>
      <c r="G21" s="42"/>
      <c r="H21" s="1"/>
      <c r="I21" s="42"/>
      <c r="J21" s="42"/>
      <c r="K21" s="42"/>
      <c r="L21" s="42"/>
    </row>
    <row r="22" spans="1:12" x14ac:dyDescent="0.25">
      <c r="A22" s="4"/>
      <c r="B22" s="4"/>
      <c r="C22" s="4"/>
      <c r="D22" s="4"/>
      <c r="E22" s="4"/>
      <c r="F22" s="4"/>
      <c r="G22" s="4"/>
      <c r="H22" s="30"/>
      <c r="I22" s="4"/>
      <c r="J22" s="4"/>
      <c r="K22" s="4"/>
      <c r="L22" s="4"/>
    </row>
    <row r="23" spans="1:12" x14ac:dyDescent="0.25">
      <c r="H23" s="29"/>
    </row>
    <row r="24" spans="1:12" x14ac:dyDescent="0.25">
      <c r="H24" s="29"/>
    </row>
  </sheetData>
  <mergeCells count="22">
    <mergeCell ref="D21:G21"/>
    <mergeCell ref="I21:L21"/>
    <mergeCell ref="D5:G5"/>
    <mergeCell ref="H5:L5"/>
    <mergeCell ref="E7:F7"/>
    <mergeCell ref="G7:H7"/>
    <mergeCell ref="A8:F8"/>
    <mergeCell ref="G8:J8"/>
    <mergeCell ref="E9:F9"/>
    <mergeCell ref="G9:H9"/>
    <mergeCell ref="I9:J9"/>
    <mergeCell ref="B17:E17"/>
    <mergeCell ref="B18:E18"/>
    <mergeCell ref="B19:E19"/>
    <mergeCell ref="D4:G4"/>
    <mergeCell ref="H4:L4"/>
    <mergeCell ref="D1:G1"/>
    <mergeCell ref="H1:L1"/>
    <mergeCell ref="D2:G2"/>
    <mergeCell ref="H2:L2"/>
    <mergeCell ref="D3:G3"/>
    <mergeCell ref="H3:L3"/>
  </mergeCells>
  <pageMargins left="0.7" right="0.7" top="0.75" bottom="0.75" header="0.3" footer="0.3"/>
  <pageSetup paperSize="9" scale="78"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Akt nr.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2025-08-19T04:14:05Z</dcterms:modified>
</cp:coreProperties>
</file>